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RWE-AG\CFI\ALLGEMEIN\Internetauftritt\Einzelthemen\Analystenempfehlungen und TP\Veröffentlichung\"/>
    </mc:Choice>
  </mc:AlternateContent>
  <xr:revisionPtr revIDLastSave="0" documentId="13_ncr:1_{6EF7E669-B87E-4C18-85A4-B24A6A25778B}" xr6:coauthVersionLast="47" xr6:coauthVersionMax="47" xr10:uidLastSave="{00000000-0000-0000-0000-000000000000}"/>
  <bookViews>
    <workbookView xWindow="-120" yWindow="-120" windowWidth="25440" windowHeight="15390" xr2:uid="{07647723-847D-465C-AE32-CB1900915A5B}"/>
  </bookViews>
  <sheets>
    <sheet name="Webpag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1" l="1"/>
  <c r="F54" i="1" s="1"/>
  <c r="F52" i="1"/>
  <c r="F50" i="1"/>
  <c r="D45" i="1"/>
  <c r="E44" i="1"/>
  <c r="D42" i="1"/>
  <c r="E35" i="1"/>
  <c r="E31" i="1"/>
  <c r="E22" i="1"/>
  <c r="E16" i="1"/>
  <c r="E14" i="1"/>
</calcChain>
</file>

<file path=xl/sharedStrings.xml><?xml version="1.0" encoding="utf-8"?>
<sst xmlns="http://schemas.openxmlformats.org/spreadsheetml/2006/main" count="108" uniqueCount="89">
  <si>
    <t>Analysts Recommendations</t>
  </si>
  <si>
    <t>Current share price (€/share):</t>
  </si>
  <si>
    <t>ehen</t>
  </si>
  <si>
    <t>Analysts' Recommendations</t>
  </si>
  <si>
    <t>Last data input: March 27, 2023</t>
  </si>
  <si>
    <t>Company</t>
  </si>
  <si>
    <t>Analyst</t>
  </si>
  <si>
    <t>Target price (€)</t>
  </si>
  <si>
    <r>
      <t>Relative to Current Price</t>
    </r>
    <r>
      <rPr>
        <b/>
        <vertAlign val="superscript"/>
        <sz val="10"/>
        <color rgb="FFFFFFFF"/>
        <rFont val="Verdana"/>
        <family val="2"/>
      </rPr>
      <t>2</t>
    </r>
  </si>
  <si>
    <t>Recommendation</t>
  </si>
  <si>
    <t>Last Update</t>
  </si>
  <si>
    <t>AlphaValue</t>
  </si>
  <si>
    <t xml:space="preserve">Olivier De Wismes </t>
  </si>
  <si>
    <t>BofA SECURITIES</t>
  </si>
  <si>
    <t>Peter Bisztyga</t>
  </si>
  <si>
    <t>Buy</t>
  </si>
  <si>
    <t>Barclays</t>
  </si>
  <si>
    <t>Peter Crampton</t>
  </si>
  <si>
    <t>Overweight</t>
  </si>
  <si>
    <t>Berenberg Bank</t>
  </si>
  <si>
    <t>Andrew Fisher</t>
  </si>
  <si>
    <t>Bernstein</t>
  </si>
  <si>
    <t>Deepa Venkateswaran</t>
  </si>
  <si>
    <t>Outperform</t>
  </si>
  <si>
    <t>CaixaBank</t>
  </si>
  <si>
    <t>Borja Pagoaga</t>
  </si>
  <si>
    <t>Citi</t>
  </si>
  <si>
    <t>Piotr Dzieciolowski</t>
  </si>
  <si>
    <t>Commerzbank</t>
  </si>
  <si>
    <t>Tanja Markloff</t>
  </si>
  <si>
    <t>Credit Suisse</t>
  </si>
  <si>
    <t>Wanda Serwinowska</t>
  </si>
  <si>
    <t>Deutsche Bank</t>
  </si>
  <si>
    <t>Olly Jeffery</t>
  </si>
  <si>
    <t>DZ Bank</t>
  </si>
  <si>
    <t>Werner Eisenmann</t>
  </si>
  <si>
    <t>Exane BNP Paribas</t>
  </si>
  <si>
    <t>Harry Wyburd</t>
  </si>
  <si>
    <t>Goldman Sachs</t>
  </si>
  <si>
    <t>Alberto Gandolfi</t>
  </si>
  <si>
    <t>HSBC</t>
  </si>
  <si>
    <t>Independent Research</t>
  </si>
  <si>
    <t>Sven Diermeier</t>
  </si>
  <si>
    <t>Jefferies</t>
  </si>
  <si>
    <t>Ahmed Fahrman</t>
  </si>
  <si>
    <t>J.P. Morgan</t>
  </si>
  <si>
    <t>Vincent Ayral</t>
  </si>
  <si>
    <t>Kepler Cheuvreux</t>
  </si>
  <si>
    <t>Ingo Becker</t>
  </si>
  <si>
    <t xml:space="preserve">LBBW </t>
  </si>
  <si>
    <t>Erkan Aycicek</t>
  </si>
  <si>
    <t>Metzler</t>
  </si>
  <si>
    <t>Guido Hoymann</t>
  </si>
  <si>
    <t>Morgan Stanley</t>
  </si>
  <si>
    <t>Robert Pulleyn</t>
  </si>
  <si>
    <t>Morningstar, Inc</t>
  </si>
  <si>
    <t>Tancrede Fulop</t>
  </si>
  <si>
    <t>NordLB</t>
  </si>
  <si>
    <t>Holger Fechner</t>
  </si>
  <si>
    <t>Oddo BHF</t>
  </si>
  <si>
    <t>Louis Boujard</t>
  </si>
  <si>
    <t>RBC Capital Markets</t>
  </si>
  <si>
    <t>Alexander Wheeler</t>
  </si>
  <si>
    <t>Santander</t>
  </si>
  <si>
    <t>Oscar Najar Rios</t>
  </si>
  <si>
    <t>U/R</t>
  </si>
  <si>
    <t>Neutral</t>
  </si>
  <si>
    <t>Société Générale</t>
  </si>
  <si>
    <t>Stifel Europe</t>
  </si>
  <si>
    <t>Martin Tessier</t>
  </si>
  <si>
    <t>UBS</t>
  </si>
  <si>
    <t>Sam Arie</t>
  </si>
  <si>
    <r>
      <rPr>
        <vertAlign val="superscript"/>
        <sz val="9"/>
        <color theme="1" tint="0.34998626667073579"/>
        <rFont val="Verdana"/>
        <family val="2"/>
      </rPr>
      <t>2</t>
    </r>
    <r>
      <rPr>
        <sz val="9"/>
        <color theme="1" tint="0.34998626667073579"/>
        <rFont val="Verdana"/>
        <family val="2"/>
      </rPr>
      <t xml:space="preserve"> Current share price (€/share): </t>
    </r>
  </si>
  <si>
    <t>€/share</t>
  </si>
  <si>
    <t>Up/Downside to current share price</t>
  </si>
  <si>
    <t>Price Targets</t>
  </si>
  <si>
    <t>- Highest</t>
  </si>
  <si>
    <t>- Consensus</t>
  </si>
  <si>
    <t>- Median</t>
  </si>
  <si>
    <t>- Lowest</t>
  </si>
  <si>
    <t>Recommendations</t>
  </si>
  <si>
    <t>-thereof positive</t>
  </si>
  <si>
    <t xml:space="preserve"> -in %</t>
  </si>
  <si>
    <t>-thereof neutral</t>
  </si>
  <si>
    <t>-thereof negative</t>
  </si>
  <si>
    <t>Disclaimer</t>
  </si>
  <si>
    <t>RWE AG accepts no liability for the selection, current relevance, completeness or correctness of the analysts’ recommendations reproduced here. 
None of the information provided is to be understood as an offer for purchase of RWE shares or RWE bonds, or to be advertising same. 
Any liability on the part of RWE AG for losses incurred by third parties arising from the information contained here is precluded.</t>
  </si>
  <si>
    <t>Meike Becker</t>
  </si>
  <si>
    <t>Source: Bloomberg and Broker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</si>
</sst>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
    <numFmt numFmtId="166" formatCode="dd\.mm\.yyyy"/>
  </numFmts>
  <fonts count="24" x14ac:knownFonts="1">
    <font>
      <sz val="11"/>
      <color theme="1"/>
      <name val="Calibri"/>
      <family val="2"/>
      <scheme val="minor"/>
    </font>
    <font>
      <sz val="11"/>
      <name val="Calibri"/>
      <family val="2"/>
    </font>
    <font>
      <b/>
      <sz val="14"/>
      <color rgb="FFFFFFFF"/>
      <name val="Verdana"/>
      <family val="2"/>
    </font>
    <font>
      <sz val="14"/>
      <color rgb="FFFFFFFF"/>
      <name val="Verdana"/>
      <family val="2"/>
    </font>
    <font>
      <b/>
      <sz val="14"/>
      <color theme="0"/>
      <name val="Verdana"/>
      <family val="2"/>
    </font>
    <font>
      <b/>
      <sz val="11"/>
      <color rgb="FFFF0000"/>
      <name val="Calibri"/>
      <family val="2"/>
    </font>
    <font>
      <b/>
      <sz val="20"/>
      <color theme="3"/>
      <name val="Verdana"/>
      <family val="2"/>
    </font>
    <font>
      <sz val="11"/>
      <color theme="0" tint="-0.499984740745262"/>
      <name val="Calibri"/>
      <family val="2"/>
    </font>
    <font>
      <b/>
      <sz val="10"/>
      <color rgb="FFFFFFFF"/>
      <name val="Verdana"/>
      <family val="2"/>
    </font>
    <font>
      <b/>
      <vertAlign val="superscript"/>
      <sz val="10"/>
      <color rgb="FFFFFFFF"/>
      <name val="Verdana"/>
      <family val="2"/>
    </font>
    <font>
      <sz val="10"/>
      <name val="Verdana"/>
      <family val="2"/>
    </font>
    <font>
      <sz val="10"/>
      <color rgb="FF006100"/>
      <name val="Verdana"/>
      <family val="2"/>
    </font>
    <font>
      <sz val="11"/>
      <color rgb="FFFF0000"/>
      <name val="Calibri"/>
      <family val="2"/>
    </font>
    <font>
      <sz val="10"/>
      <color rgb="FF886500"/>
      <name val="Verdana"/>
      <family val="2"/>
    </font>
    <font>
      <sz val="9"/>
      <color theme="1" tint="0.34998626667073579"/>
      <name val="Verdana"/>
      <family val="2"/>
    </font>
    <font>
      <vertAlign val="superscript"/>
      <sz val="9"/>
      <color theme="1" tint="0.34998626667073579"/>
      <name val="Verdana"/>
      <family val="2"/>
    </font>
    <font>
      <sz val="9"/>
      <name val="Verdana"/>
      <family val="2"/>
    </font>
    <font>
      <sz val="11"/>
      <color theme="2"/>
      <name val="Calibri"/>
      <family val="2"/>
    </font>
    <font>
      <b/>
      <sz val="11"/>
      <name val="Calibri"/>
      <family val="2"/>
    </font>
    <font>
      <b/>
      <sz val="10"/>
      <color rgb="FF000000"/>
      <name val="Verdana"/>
      <family val="2"/>
    </font>
    <font>
      <sz val="10"/>
      <color rgb="FF000000"/>
      <name val="Verdana"/>
      <family val="2"/>
    </font>
    <font>
      <sz val="11"/>
      <name val="Arial"/>
      <family val="2"/>
    </font>
    <font>
      <sz val="9"/>
      <color theme="0" tint="-0.499984740745262"/>
      <name val="Verdana"/>
      <family val="2"/>
    </font>
    <font>
      <sz val="9"/>
      <color theme="0" tint="-0.499984740745262"/>
      <name val="Calibri"/>
      <family val="2"/>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254061"/>
      </patternFill>
    </fill>
    <fill>
      <patternFill patternType="solid">
        <fgColor theme="0"/>
        <bgColor indexed="64"/>
      </patternFill>
    </fill>
    <fill>
      <patternFill patternType="solid">
        <fgColor rgb="FF95B3D7"/>
      </patternFill>
    </fill>
    <fill>
      <patternFill patternType="solid">
        <fgColor rgb="FFF5F5F5"/>
      </patternFill>
    </fill>
    <fill>
      <patternFill patternType="solid">
        <fgColor theme="0" tint="-4.9989318521683403E-2"/>
        <bgColor indexed="64"/>
      </patternFill>
    </fill>
  </fills>
  <borders count="17">
    <border>
      <left/>
      <right/>
      <top/>
      <bottom/>
      <diagonal/>
    </border>
    <border>
      <left style="medium">
        <color rgb="FFFFFFFF"/>
      </left>
      <right/>
      <top/>
      <bottom style="thin">
        <color rgb="FFFFFFFF"/>
      </bottom>
      <diagonal/>
    </border>
    <border>
      <left/>
      <right style="medium">
        <color rgb="FFFFFFFF"/>
      </right>
      <top/>
      <bottom style="medium">
        <color rgb="FFFFFFFF"/>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bottom style="thin">
        <color rgb="FFFFFFFF"/>
      </bottom>
      <diagonal/>
    </border>
    <border>
      <left/>
      <right style="thin">
        <color theme="0" tint="-0.499984740745262"/>
      </right>
      <top/>
      <bottom style="thin">
        <color rgb="FFFFFFFF"/>
      </bottom>
      <diagonal/>
    </border>
    <border>
      <left/>
      <right/>
      <top style="thin">
        <color rgb="FFFFFFFF"/>
      </top>
      <bottom style="thin">
        <color rgb="FFFFFFFF"/>
      </bottom>
      <diagonal/>
    </border>
    <border>
      <left/>
      <right style="thin">
        <color theme="0" tint="-0.499984740745262"/>
      </right>
      <top style="thin">
        <color rgb="FFFFFFFF"/>
      </top>
      <bottom style="thin">
        <color rgb="FFFFFFFF"/>
      </bottom>
      <diagonal/>
    </border>
    <border>
      <left style="thin">
        <color theme="0" tint="-0.499984740745262"/>
      </left>
      <right/>
      <top style="thin">
        <color rgb="FFFFFFFF"/>
      </top>
      <bottom style="thin">
        <color theme="0" tint="-0.499984740745262"/>
      </bottom>
      <diagonal/>
    </border>
    <border>
      <left/>
      <right/>
      <top style="thin">
        <color rgb="FFFFFFFF"/>
      </top>
      <bottom style="thin">
        <color theme="0" tint="-0.499984740745262"/>
      </bottom>
      <diagonal/>
    </border>
    <border>
      <left/>
      <right style="thin">
        <color theme="0" tint="-0.499984740745262"/>
      </right>
      <top style="thin">
        <color rgb="FFFFFFFF"/>
      </top>
      <bottom style="thin">
        <color theme="0" tint="-0.499984740745262"/>
      </bottom>
      <diagonal/>
    </border>
    <border>
      <left/>
      <right style="thin">
        <color theme="0" tint="-0.499984740745262"/>
      </right>
      <top style="thin">
        <color rgb="FFFFFFFF"/>
      </top>
      <bottom/>
      <diagonal/>
    </border>
    <border>
      <left/>
      <right style="thin">
        <color theme="0" tint="-0.499984740745262"/>
      </right>
      <top/>
      <bottom style="thin">
        <color theme="0" tint="-0.499984740745262"/>
      </bottom>
      <diagonal/>
    </border>
    <border>
      <left/>
      <right/>
      <top style="thin">
        <color theme="0" tint="-0.499984740745262"/>
      </top>
      <bottom/>
      <diagonal/>
    </border>
  </borders>
  <cellStyleXfs count="7">
    <xf numFmtId="0" fontId="0" fillId="0" borderId="0"/>
    <xf numFmtId="0" fontId="1" fillId="0" borderId="0"/>
    <xf numFmtId="0" fontId="8" fillId="6" borderId="1"/>
    <xf numFmtId="0" fontId="10" fillId="7" borderId="2"/>
    <xf numFmtId="0" fontId="11" fillId="2" borderId="2"/>
    <xf numFmtId="0" fontId="13" fillId="3" borderId="2"/>
    <xf numFmtId="9" fontId="1" fillId="0" borderId="0" applyFont="0" applyFill="0" applyBorder="0" applyAlignment="0" applyProtection="0"/>
  </cellStyleXfs>
  <cellXfs count="80">
    <xf numFmtId="0" fontId="0" fillId="0" borderId="0" xfId="0"/>
    <xf numFmtId="4" fontId="2" fillId="4" borderId="0" xfId="1" applyNumberFormat="1" applyFont="1" applyFill="1" applyAlignment="1">
      <alignment horizontal="left" vertical="center"/>
    </xf>
    <xf numFmtId="164" fontId="3" fillId="4" borderId="0" xfId="1" applyNumberFormat="1" applyFont="1" applyFill="1" applyAlignment="1">
      <alignment horizontal="left" vertical="center"/>
    </xf>
    <xf numFmtId="4" fontId="2" fillId="4" borderId="0" xfId="1" applyNumberFormat="1" applyFont="1" applyFill="1" applyAlignment="1">
      <alignment horizontal="center" vertical="center"/>
    </xf>
    <xf numFmtId="0" fontId="2" fillId="4" borderId="0" xfId="1" applyFont="1" applyFill="1" applyAlignment="1">
      <alignment horizontal="right" vertical="center"/>
    </xf>
    <xf numFmtId="2" fontId="4" fillId="4" borderId="0" xfId="1" applyNumberFormat="1" applyFont="1" applyFill="1" applyAlignment="1">
      <alignment horizontal="right" vertical="center"/>
    </xf>
    <xf numFmtId="0" fontId="2" fillId="4" borderId="0" xfId="1" applyFont="1" applyFill="1" applyAlignment="1">
      <alignment horizontal="left" vertical="center"/>
    </xf>
    <xf numFmtId="0" fontId="1" fillId="5" borderId="0" xfId="1" applyFill="1"/>
    <xf numFmtId="0" fontId="5" fillId="5" borderId="0" xfId="1" applyFont="1" applyFill="1"/>
    <xf numFmtId="4" fontId="2" fillId="5" borderId="0" xfId="1" applyNumberFormat="1" applyFont="1" applyFill="1" applyAlignment="1">
      <alignment horizontal="left" vertical="center"/>
    </xf>
    <xf numFmtId="164" fontId="3" fillId="5" borderId="0" xfId="1" applyNumberFormat="1" applyFont="1" applyFill="1" applyAlignment="1">
      <alignment horizontal="left" vertical="center"/>
    </xf>
    <xf numFmtId="4" fontId="2" fillId="5" borderId="0" xfId="1" applyNumberFormat="1" applyFont="1" applyFill="1" applyAlignment="1">
      <alignment horizontal="center" vertical="center"/>
    </xf>
    <xf numFmtId="0" fontId="2" fillId="5" borderId="0" xfId="1" applyFont="1" applyFill="1" applyAlignment="1">
      <alignment horizontal="right" vertical="center"/>
    </xf>
    <xf numFmtId="0" fontId="2" fillId="5" borderId="0" xfId="1" applyFont="1" applyFill="1" applyAlignment="1">
      <alignment horizontal="left" vertical="center"/>
    </xf>
    <xf numFmtId="4" fontId="6" fillId="5" borderId="0" xfId="1" applyNumberFormat="1" applyFont="1" applyFill="1" applyAlignment="1">
      <alignment horizontal="left" vertical="center"/>
    </xf>
    <xf numFmtId="0" fontId="7" fillId="5" borderId="0" xfId="1" applyFont="1" applyFill="1" applyAlignment="1">
      <alignment vertical="center"/>
    </xf>
    <xf numFmtId="4" fontId="1" fillId="5" borderId="0" xfId="1" applyNumberFormat="1" applyFill="1"/>
    <xf numFmtId="4" fontId="1" fillId="5" borderId="0" xfId="1" applyNumberFormat="1" applyFill="1" applyAlignment="1">
      <alignment horizontal="center"/>
    </xf>
    <xf numFmtId="0" fontId="7" fillId="5" borderId="0" xfId="1" applyFont="1" applyFill="1" applyAlignment="1">
      <alignment horizontal="right" vertical="center"/>
    </xf>
    <xf numFmtId="0" fontId="8" fillId="6" borderId="1" xfId="2"/>
    <xf numFmtId="0" fontId="8" fillId="6" borderId="1" xfId="2" applyAlignment="1">
      <alignment horizontal="center"/>
    </xf>
    <xf numFmtId="0" fontId="10" fillId="8" borderId="2" xfId="3" applyFill="1" applyAlignment="1">
      <alignment indent="1"/>
    </xf>
    <xf numFmtId="4" fontId="10" fillId="8" borderId="2" xfId="3" applyNumberFormat="1" applyFill="1"/>
    <xf numFmtId="4" fontId="10" fillId="7" borderId="2" xfId="3" applyNumberFormat="1" applyAlignment="1">
      <alignment horizontal="center"/>
    </xf>
    <xf numFmtId="165" fontId="10" fillId="7" borderId="2" xfId="3" applyNumberFormat="1" applyAlignment="1">
      <alignment horizontal="center"/>
    </xf>
    <xf numFmtId="0" fontId="11" fillId="2" borderId="2" xfId="4" applyAlignment="1">
      <alignment horizontal="center"/>
    </xf>
    <xf numFmtId="166" fontId="10" fillId="8" borderId="2" xfId="3" applyNumberFormat="1" applyFill="1" applyAlignment="1">
      <alignment horizontal="center"/>
    </xf>
    <xf numFmtId="0" fontId="0" fillId="5" borderId="0" xfId="1" applyFont="1" applyFill="1"/>
    <xf numFmtId="0" fontId="1" fillId="5" borderId="0" xfId="1" applyFill="1" applyAlignment="1">
      <alignment horizontal="center"/>
    </xf>
    <xf numFmtId="0" fontId="12" fillId="5" borderId="0" xfId="1" applyFont="1" applyFill="1"/>
    <xf numFmtId="9" fontId="10" fillId="7" borderId="2" xfId="3" applyNumberFormat="1" applyAlignment="1">
      <alignment horizontal="center"/>
    </xf>
    <xf numFmtId="0" fontId="13" fillId="3" borderId="2" xfId="5" applyAlignment="1">
      <alignment horizontal="center"/>
    </xf>
    <xf numFmtId="0" fontId="14" fillId="5" borderId="0" xfId="1" applyFont="1" applyFill="1" applyAlignment="1">
      <alignment vertical="top"/>
    </xf>
    <xf numFmtId="4" fontId="16" fillId="5" borderId="0" xfId="1" applyNumberFormat="1" applyFont="1" applyFill="1" applyAlignment="1">
      <alignment horizontal="left" vertical="center"/>
    </xf>
    <xf numFmtId="4" fontId="12" fillId="5" borderId="0" xfId="1" applyNumberFormat="1" applyFont="1" applyFill="1" applyAlignment="1">
      <alignment horizontal="center"/>
    </xf>
    <xf numFmtId="14" fontId="17" fillId="5" borderId="0" xfId="0" applyNumberFormat="1" applyFont="1" applyFill="1" applyAlignment="1">
      <alignment vertical="top"/>
    </xf>
    <xf numFmtId="0" fontId="18" fillId="5" borderId="0" xfId="1" applyFont="1" applyFill="1"/>
    <xf numFmtId="0" fontId="8" fillId="6" borderId="3" xfId="1" applyFont="1" applyFill="1" applyBorder="1" applyAlignment="1">
      <alignment horizontal="left" vertical="center"/>
    </xf>
    <xf numFmtId="4" fontId="8" fillId="6" borderId="4" xfId="1" applyNumberFormat="1" applyFont="1" applyFill="1" applyBorder="1" applyAlignment="1">
      <alignment horizontal="center" vertical="center"/>
    </xf>
    <xf numFmtId="4" fontId="8" fillId="6" borderId="4" xfId="1" applyNumberFormat="1" applyFont="1" applyFill="1" applyBorder="1" applyAlignment="1">
      <alignment horizontal="left" vertical="center"/>
    </xf>
    <xf numFmtId="4" fontId="8" fillId="6" borderId="5" xfId="1" applyNumberFormat="1" applyFont="1" applyFill="1" applyBorder="1" applyAlignment="1">
      <alignment horizontal="center" vertical="center"/>
    </xf>
    <xf numFmtId="3" fontId="18" fillId="5" borderId="6" xfId="1" applyNumberFormat="1" applyFont="1" applyFill="1" applyBorder="1"/>
    <xf numFmtId="3" fontId="19" fillId="7" borderId="7" xfId="1" applyNumberFormat="1" applyFont="1" applyFill="1" applyBorder="1"/>
    <xf numFmtId="3" fontId="20" fillId="7" borderId="7" xfId="1" applyNumberFormat="1" applyFont="1" applyFill="1" applyBorder="1"/>
    <xf numFmtId="3" fontId="19" fillId="7" borderId="7" xfId="1" applyNumberFormat="1" applyFont="1" applyFill="1" applyBorder="1" applyAlignment="1">
      <alignment horizontal="center"/>
    </xf>
    <xf numFmtId="3" fontId="19" fillId="7" borderId="8" xfId="1" applyNumberFormat="1" applyFont="1" applyFill="1" applyBorder="1" applyAlignment="1">
      <alignment horizontal="center"/>
    </xf>
    <xf numFmtId="3" fontId="18" fillId="5" borderId="0" xfId="1" applyNumberFormat="1" applyFont="1" applyFill="1"/>
    <xf numFmtId="0" fontId="1" fillId="5" borderId="6" xfId="1" applyFill="1" applyBorder="1"/>
    <xf numFmtId="0" fontId="20" fillId="7" borderId="7" xfId="1" applyFont="1" applyFill="1" applyBorder="1"/>
    <xf numFmtId="0" fontId="20" fillId="7" borderId="9" xfId="1" applyFont="1" applyFill="1" applyBorder="1"/>
    <xf numFmtId="4" fontId="20" fillId="7" borderId="7" xfId="1" applyNumberFormat="1" applyFont="1" applyFill="1" applyBorder="1" applyAlignment="1">
      <alignment horizontal="center"/>
    </xf>
    <xf numFmtId="10" fontId="20" fillId="7" borderId="7" xfId="6" applyNumberFormat="1" applyFont="1" applyFill="1" applyBorder="1" applyAlignment="1">
      <alignment horizontal="center"/>
    </xf>
    <xf numFmtId="0" fontId="20" fillId="7" borderId="10" xfId="1" applyFont="1" applyFill="1" applyBorder="1"/>
    <xf numFmtId="0" fontId="21" fillId="5" borderId="0" xfId="1" applyFont="1" applyFill="1"/>
    <xf numFmtId="0" fontId="20" fillId="7" borderId="8" xfId="1" applyFont="1" applyFill="1" applyBorder="1"/>
    <xf numFmtId="0" fontId="20" fillId="7" borderId="11" xfId="1" applyFont="1" applyFill="1" applyBorder="1"/>
    <xf numFmtId="0" fontId="20" fillId="7" borderId="12" xfId="1" applyFont="1" applyFill="1" applyBorder="1"/>
    <xf numFmtId="4" fontId="20" fillId="7" borderId="12" xfId="1" applyNumberFormat="1" applyFont="1" applyFill="1" applyBorder="1" applyAlignment="1">
      <alignment horizontal="center"/>
    </xf>
    <xf numFmtId="10" fontId="20" fillId="7" borderId="12" xfId="6" applyNumberFormat="1" applyFont="1" applyFill="1" applyBorder="1" applyAlignment="1">
      <alignment horizontal="center"/>
    </xf>
    <xf numFmtId="0" fontId="20" fillId="7" borderId="13" xfId="1" applyFont="1" applyFill="1" applyBorder="1"/>
    <xf numFmtId="3" fontId="1" fillId="5" borderId="0" xfId="1" applyNumberFormat="1" applyFill="1"/>
    <xf numFmtId="0" fontId="8" fillId="6" borderId="4" xfId="1" applyFont="1" applyFill="1" applyBorder="1" applyAlignment="1">
      <alignment horizontal="left" vertical="center"/>
    </xf>
    <xf numFmtId="0" fontId="8" fillId="6" borderId="5" xfId="1" applyFont="1" applyFill="1" applyBorder="1" applyAlignment="1">
      <alignment horizontal="left" vertical="center"/>
    </xf>
    <xf numFmtId="3" fontId="19" fillId="7" borderId="8" xfId="1" applyNumberFormat="1" applyFont="1" applyFill="1" applyBorder="1"/>
    <xf numFmtId="165" fontId="20" fillId="7" borderId="7" xfId="1" applyNumberFormat="1" applyFont="1" applyFill="1" applyBorder="1"/>
    <xf numFmtId="165" fontId="20" fillId="7" borderId="12" xfId="1" applyNumberFormat="1" applyFont="1" applyFill="1" applyBorder="1"/>
    <xf numFmtId="9" fontId="20" fillId="7" borderId="12" xfId="1" applyNumberFormat="1" applyFont="1" applyFill="1" applyBorder="1"/>
    <xf numFmtId="0" fontId="22" fillId="5" borderId="0" xfId="1" applyFont="1" applyFill="1" applyAlignment="1">
      <alignment vertical="top"/>
    </xf>
    <xf numFmtId="4" fontId="23" fillId="5" borderId="0" xfId="1" applyNumberFormat="1" applyFont="1" applyFill="1"/>
    <xf numFmtId="4" fontId="23" fillId="5" borderId="0" xfId="1" applyNumberFormat="1" applyFont="1" applyFill="1" applyAlignment="1">
      <alignment horizontal="center"/>
    </xf>
    <xf numFmtId="0" fontId="23" fillId="5" borderId="0" xfId="1" applyFont="1" applyFill="1"/>
    <xf numFmtId="4" fontId="1" fillId="5" borderId="0" xfId="1" applyNumberFormat="1" applyFill="1" applyAlignment="1">
      <alignment horizontal="right" indent="9"/>
    </xf>
    <xf numFmtId="4" fontId="1" fillId="5" borderId="0" xfId="1" applyNumberFormat="1" applyFill="1" applyAlignment="1">
      <alignment horizontal="right"/>
    </xf>
    <xf numFmtId="0" fontId="20" fillId="7" borderId="14" xfId="1" applyFont="1" applyFill="1" applyBorder="1" applyAlignment="1">
      <alignment vertical="center"/>
    </xf>
    <xf numFmtId="0" fontId="20" fillId="7" borderId="8" xfId="1" applyFont="1" applyFill="1" applyBorder="1" applyAlignment="1">
      <alignment vertical="center"/>
    </xf>
    <xf numFmtId="3" fontId="20" fillId="7" borderId="14" xfId="1" applyNumberFormat="1" applyFont="1" applyFill="1" applyBorder="1" applyAlignment="1">
      <alignment vertical="center"/>
    </xf>
    <xf numFmtId="3" fontId="20" fillId="7" borderId="15" xfId="1" applyNumberFormat="1" applyFont="1" applyFill="1" applyBorder="1" applyAlignment="1">
      <alignment vertical="center"/>
    </xf>
    <xf numFmtId="0" fontId="22" fillId="5" borderId="0" xfId="1" applyFont="1" applyFill="1" applyAlignment="1">
      <alignment horizontal="left" vertical="center" wrapText="1"/>
    </xf>
    <xf numFmtId="0" fontId="22" fillId="5" borderId="0" xfId="1" applyFont="1" applyFill="1" applyAlignment="1">
      <alignment vertical="center" wrapText="1"/>
    </xf>
    <xf numFmtId="0" fontId="22" fillId="5" borderId="16" xfId="1" applyFont="1" applyFill="1" applyBorder="1" applyAlignment="1">
      <alignment horizontal="right" vertical="center" wrapText="1"/>
    </xf>
  </cellXfs>
  <cellStyles count="7">
    <cellStyle name="gelb_inhalt" xfId="5" xr:uid="{5D7BE3ED-9E94-478C-9064-1ADE49D1BB8E}"/>
    <cellStyle name="gruen_inhalt" xfId="4" xr:uid="{F1620AB8-91BC-4713-8A30-CAAFA2435BF1}"/>
    <cellStyle name="Hellblau_inhalt" xfId="3" xr:uid="{747E9955-DACA-474A-BB36-078F2786A8FC}"/>
    <cellStyle name="Hellblau_titel" xfId="2" xr:uid="{88D824FA-B594-48F9-8F93-43AB62BFBF60}"/>
    <cellStyle name="Normal 17" xfId="1" xr:uid="{CCE73F96-5AA0-4B42-9E3D-30CC0F63638B}"/>
    <cellStyle name="Percent" xfId="6" xr:uid="{7E0FDA60-D9A3-4940-BEF1-1AC72ADD353E}"/>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1615037</xdr:colOff>
      <xdr:row>18</xdr:row>
      <xdr:rowOff>190499</xdr:rowOff>
    </xdr:from>
    <xdr:to>
      <xdr:col>6</xdr:col>
      <xdr:colOff>1309687</xdr:colOff>
      <xdr:row>19</xdr:row>
      <xdr:rowOff>182966</xdr:rowOff>
    </xdr:to>
    <xdr:sp macro="" textlink="">
      <xdr:nvSpPr>
        <xdr:cNvPr id="2" name="Rechteck 1">
          <a:extLst>
            <a:ext uri="{FF2B5EF4-FFF2-40B4-BE49-F238E27FC236}">
              <a16:creationId xmlns:a16="http://schemas.microsoft.com/office/drawing/2014/main" id="{DA679F06-FAD6-4866-85C1-AE1591913E1E}"/>
            </a:ext>
          </a:extLst>
        </xdr:cNvPr>
        <xdr:cNvSpPr/>
      </xdr:nvSpPr>
      <xdr:spPr>
        <a:xfrm>
          <a:off x="3932787" y="4190999"/>
          <a:ext cx="5989088" cy="182967"/>
        </a:xfrm>
        <a:prstGeom prst="rect">
          <a:avLst/>
        </a:prstGeom>
        <a:solidFill>
          <a:schemeClr val="bg1">
            <a:lumMod val="95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Not to be disclosed</a:t>
          </a:r>
        </a:p>
      </xdr:txBody>
    </xdr:sp>
    <xdr:clientData/>
  </xdr:twoCellAnchor>
  <xdr:twoCellAnchor>
    <xdr:from>
      <xdr:col>2</xdr:col>
      <xdr:colOff>1616190</xdr:colOff>
      <xdr:row>20</xdr:row>
      <xdr:rowOff>3223</xdr:rowOff>
    </xdr:from>
    <xdr:to>
      <xdr:col>6</xdr:col>
      <xdr:colOff>1306882</xdr:colOff>
      <xdr:row>21</xdr:row>
      <xdr:rowOff>0</xdr:rowOff>
    </xdr:to>
    <xdr:sp macro="" textlink="">
      <xdr:nvSpPr>
        <xdr:cNvPr id="3" name="Rechteck 2">
          <a:extLst>
            <a:ext uri="{FF2B5EF4-FFF2-40B4-BE49-F238E27FC236}">
              <a16:creationId xmlns:a16="http://schemas.microsoft.com/office/drawing/2014/main" id="{7452D2D2-ACB4-44DE-A22F-681F8F2C5888}"/>
            </a:ext>
          </a:extLst>
        </xdr:cNvPr>
        <xdr:cNvSpPr/>
      </xdr:nvSpPr>
      <xdr:spPr>
        <a:xfrm>
          <a:off x="3933940" y="4416473"/>
          <a:ext cx="5998359" cy="187577"/>
        </a:xfrm>
        <a:prstGeom prst="rect">
          <a:avLst/>
        </a:prstGeom>
        <a:solidFill>
          <a:schemeClr val="bg1">
            <a:lumMod val="95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Currently not rated</a:t>
          </a:r>
        </a:p>
      </xdr:txBody>
    </xdr:sp>
    <xdr:clientData/>
  </xdr:twoCellAnchor>
  <xdr:twoCellAnchor>
    <xdr:from>
      <xdr:col>2</xdr:col>
      <xdr:colOff>1618135</xdr:colOff>
      <xdr:row>26</xdr:row>
      <xdr:rowOff>7938</xdr:rowOff>
    </xdr:from>
    <xdr:to>
      <xdr:col>6</xdr:col>
      <xdr:colOff>1309686</xdr:colOff>
      <xdr:row>26</xdr:row>
      <xdr:rowOff>180780</xdr:rowOff>
    </xdr:to>
    <xdr:sp macro="" textlink="">
      <xdr:nvSpPr>
        <xdr:cNvPr id="5" name="Rechteck 4">
          <a:extLst>
            <a:ext uri="{FF2B5EF4-FFF2-40B4-BE49-F238E27FC236}">
              <a16:creationId xmlns:a16="http://schemas.microsoft.com/office/drawing/2014/main" id="{B902BE6A-3D32-4B43-98DE-E2D190D5C2A7}"/>
            </a:ext>
          </a:extLst>
        </xdr:cNvPr>
        <xdr:cNvSpPr/>
      </xdr:nvSpPr>
      <xdr:spPr>
        <a:xfrm>
          <a:off x="3935885" y="5341938"/>
          <a:ext cx="5985989" cy="172842"/>
        </a:xfrm>
        <a:prstGeom prst="rect">
          <a:avLst/>
        </a:prstGeom>
        <a:solidFill>
          <a:schemeClr val="bg1">
            <a:lumMod val="95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Not to be disclosed</a:t>
          </a:r>
        </a:p>
      </xdr:txBody>
    </xdr:sp>
    <xdr:clientData/>
  </xdr:twoCellAnchor>
  <xdr:twoCellAnchor editAs="oneCell">
    <xdr:from>
      <xdr:col>5</xdr:col>
      <xdr:colOff>783167</xdr:colOff>
      <xdr:row>3</xdr:row>
      <xdr:rowOff>211668</xdr:rowOff>
    </xdr:from>
    <xdr:to>
      <xdr:col>7</xdr:col>
      <xdr:colOff>2642</xdr:colOff>
      <xdr:row>4</xdr:row>
      <xdr:rowOff>278829</xdr:rowOff>
    </xdr:to>
    <xdr:pic>
      <xdr:nvPicPr>
        <xdr:cNvPr id="4" name="RWE Logo">
          <a:extLst>
            <a:ext uri="{FF2B5EF4-FFF2-40B4-BE49-F238E27FC236}">
              <a16:creationId xmlns:a16="http://schemas.microsoft.com/office/drawing/2014/main" id="{E4A2D1F3-0955-483E-AEC5-D7DD379A22C8}"/>
            </a:ext>
          </a:extLst>
        </xdr:cNvPr>
        <xdr:cNvPicPr>
          <a:picLocks noChangeAspect="1"/>
        </xdr:cNvPicPr>
      </xdr:nvPicPr>
      <xdr:blipFill>
        <a:blip xmlns:r="http://schemas.openxmlformats.org/officeDocument/2006/relationships" r:embed="rId1"/>
        <a:stretch>
          <a:fillRect/>
        </a:stretch>
      </xdr:blipFill>
      <xdr:spPr bwMode="black">
        <a:xfrm>
          <a:off x="8022167" y="1270001"/>
          <a:ext cx="1918225" cy="50107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E6B6F-D3AD-4D3F-9584-758F322E8F25}">
  <dimension ref="A2:O227"/>
  <sheetViews>
    <sheetView tabSelected="1" zoomScale="90" zoomScaleNormal="90" workbookViewId="0">
      <selection activeCell="B1" sqref="B1"/>
    </sheetView>
  </sheetViews>
  <sheetFormatPr baseColWidth="10" defaultColWidth="9.28515625" defaultRowHeight="15" x14ac:dyDescent="0.25"/>
  <cols>
    <col min="1" max="1" width="2" style="7" customWidth="1"/>
    <col min="2" max="2" width="32.7109375" style="7" customWidth="1"/>
    <col min="3" max="3" width="24.28515625" style="16" customWidth="1"/>
    <col min="4" max="4" width="18.7109375" style="17" customWidth="1"/>
    <col min="5" max="5" width="30.7109375" style="7" customWidth="1"/>
    <col min="6" max="6" width="20.7109375" style="7" customWidth="1"/>
    <col min="7" max="7" width="19.7109375" style="7" customWidth="1"/>
    <col min="8" max="8" width="1.7109375" style="7" customWidth="1"/>
    <col min="9" max="9" width="21" style="7" customWidth="1"/>
    <col min="10" max="16384" width="9.28515625" style="7"/>
  </cols>
  <sheetData>
    <row r="2" spans="2:15" ht="34.35" customHeight="1" x14ac:dyDescent="0.25">
      <c r="B2" s="1" t="s">
        <v>0</v>
      </c>
      <c r="C2" s="2"/>
      <c r="D2" s="3"/>
      <c r="E2" s="4" t="s">
        <v>1</v>
      </c>
      <c r="F2" s="5">
        <v>38.15</v>
      </c>
      <c r="G2" s="6"/>
      <c r="I2" s="8"/>
    </row>
    <row r="3" spans="2:15" ht="34.35" customHeight="1" x14ac:dyDescent="0.25">
      <c r="B3" s="9" t="s">
        <v>2</v>
      </c>
      <c r="C3" s="10"/>
      <c r="D3" s="11"/>
      <c r="E3" s="12"/>
      <c r="F3" s="12"/>
      <c r="G3" s="13"/>
    </row>
    <row r="4" spans="2:15" ht="34.35" customHeight="1" x14ac:dyDescent="0.25">
      <c r="B4" s="9"/>
      <c r="C4" s="10"/>
      <c r="D4" s="11"/>
      <c r="E4" s="12"/>
      <c r="F4" s="12"/>
      <c r="G4" s="13"/>
    </row>
    <row r="5" spans="2:15" ht="34.35" customHeight="1" x14ac:dyDescent="0.25">
      <c r="B5" s="14" t="s">
        <v>3</v>
      </c>
      <c r="C5" s="10"/>
      <c r="D5" s="11"/>
      <c r="E5" s="12"/>
      <c r="F5" s="12"/>
      <c r="G5" s="13"/>
    </row>
    <row r="6" spans="2:15" ht="19.149999999999999" customHeight="1" x14ac:dyDescent="0.25">
      <c r="B6" s="15"/>
      <c r="G6" s="18" t="s">
        <v>4</v>
      </c>
    </row>
    <row r="7" spans="2:15" ht="18" customHeight="1" x14ac:dyDescent="0.25">
      <c r="B7" s="19" t="s">
        <v>5</v>
      </c>
      <c r="C7" s="19" t="s">
        <v>6</v>
      </c>
      <c r="D7" s="20" t="s">
        <v>7</v>
      </c>
      <c r="E7" s="20" t="s">
        <v>8</v>
      </c>
      <c r="F7" s="20" t="s">
        <v>9</v>
      </c>
      <c r="G7" s="20" t="s">
        <v>10</v>
      </c>
    </row>
    <row r="8" spans="2:15" ht="8.4499999999999993" customHeight="1" x14ac:dyDescent="0.25"/>
    <row r="9" spans="2:15" thickBot="1" x14ac:dyDescent="0.3">
      <c r="B9" s="21" t="s">
        <v>11</v>
      </c>
      <c r="C9" s="22" t="s">
        <v>12</v>
      </c>
      <c r="D9" s="23">
        <v>52.8</v>
      </c>
      <c r="E9" s="24">
        <v>0.38</v>
      </c>
      <c r="F9" s="25" t="s">
        <v>15</v>
      </c>
      <c r="G9" s="26">
        <v>45008</v>
      </c>
      <c r="H9" s="27"/>
      <c r="I9" s="27"/>
      <c r="K9" s="28"/>
    </row>
    <row r="10" spans="2:15" thickBot="1" x14ac:dyDescent="0.3">
      <c r="B10" s="21" t="s">
        <v>13</v>
      </c>
      <c r="C10" s="22" t="s">
        <v>14</v>
      </c>
      <c r="D10" s="23">
        <v>51</v>
      </c>
      <c r="E10" s="24">
        <v>0.34</v>
      </c>
      <c r="F10" s="25" t="s">
        <v>15</v>
      </c>
      <c r="G10" s="26">
        <v>44951</v>
      </c>
      <c r="H10" s="27"/>
      <c r="I10" s="27"/>
      <c r="K10" s="28"/>
    </row>
    <row r="11" spans="2:15" thickBot="1" x14ac:dyDescent="0.3">
      <c r="B11" s="21" t="s">
        <v>16</v>
      </c>
      <c r="C11" s="22" t="s">
        <v>17</v>
      </c>
      <c r="D11" s="23">
        <v>54</v>
      </c>
      <c r="E11" s="24">
        <v>0.42</v>
      </c>
      <c r="F11" s="25" t="s">
        <v>18</v>
      </c>
      <c r="G11" s="26">
        <v>45006</v>
      </c>
      <c r="H11" s="27"/>
      <c r="I11" s="27"/>
      <c r="K11" s="28"/>
    </row>
    <row r="12" spans="2:15" thickBot="1" x14ac:dyDescent="0.3">
      <c r="B12" s="21" t="s">
        <v>19</v>
      </c>
      <c r="C12" s="22" t="s">
        <v>20</v>
      </c>
      <c r="D12" s="23">
        <v>53</v>
      </c>
      <c r="E12" s="24">
        <v>0.39</v>
      </c>
      <c r="F12" s="25" t="s">
        <v>15</v>
      </c>
      <c r="G12" s="26">
        <v>44971</v>
      </c>
      <c r="H12" s="27"/>
      <c r="I12" s="27"/>
      <c r="K12" s="28"/>
    </row>
    <row r="13" spans="2:15" thickBot="1" x14ac:dyDescent="0.3">
      <c r="B13" s="21" t="s">
        <v>21</v>
      </c>
      <c r="C13" s="22" t="s">
        <v>22</v>
      </c>
      <c r="D13" s="23">
        <v>53</v>
      </c>
      <c r="E13" s="24">
        <v>0.39</v>
      </c>
      <c r="F13" s="25" t="s">
        <v>23</v>
      </c>
      <c r="G13" s="26">
        <v>45006</v>
      </c>
      <c r="H13" s="27"/>
      <c r="I13" s="27"/>
      <c r="K13" s="28"/>
      <c r="O13" s="29"/>
    </row>
    <row r="14" spans="2:15" hidden="1" thickBot="1" x14ac:dyDescent="0.3">
      <c r="B14" s="21" t="s">
        <v>24</v>
      </c>
      <c r="C14" s="22" t="s">
        <v>25</v>
      </c>
      <c r="D14" s="23"/>
      <c r="E14" s="24" t="str">
        <f t="shared" ref="E14:E35" si="0">IF(OR(NOT(ISNUMBER(D14)),NOT(ISNUMBER($F$2))),"",IF($F$2=0,0,(D14-$F$2)/$F$2))</f>
        <v/>
      </c>
      <c r="F14" s="27"/>
      <c r="G14" s="26"/>
      <c r="H14" s="27"/>
      <c r="I14" s="27"/>
      <c r="K14" s="28"/>
      <c r="O14" s="29"/>
    </row>
    <row r="15" spans="2:15" thickBot="1" x14ac:dyDescent="0.3">
      <c r="B15" s="21" t="s">
        <v>26</v>
      </c>
      <c r="C15" s="22" t="s">
        <v>27</v>
      </c>
      <c r="D15" s="23">
        <v>45</v>
      </c>
      <c r="E15" s="24">
        <v>0.18</v>
      </c>
      <c r="F15" s="25" t="s">
        <v>15</v>
      </c>
      <c r="G15" s="26">
        <v>45006</v>
      </c>
      <c r="H15" s="27"/>
      <c r="I15" s="27"/>
      <c r="K15" s="28"/>
    </row>
    <row r="16" spans="2:15" hidden="1" thickBot="1" x14ac:dyDescent="0.3">
      <c r="B16" s="21" t="s">
        <v>28</v>
      </c>
      <c r="C16" s="22" t="s">
        <v>29</v>
      </c>
      <c r="D16" s="23"/>
      <c r="E16" s="30" t="str">
        <f t="shared" si="0"/>
        <v/>
      </c>
      <c r="F16" s="25"/>
      <c r="G16" s="26">
        <v>45007</v>
      </c>
      <c r="H16" s="27"/>
      <c r="I16" s="27"/>
      <c r="K16" s="28"/>
    </row>
    <row r="17" spans="2:11" thickBot="1" x14ac:dyDescent="0.3">
      <c r="B17" s="21" t="s">
        <v>30</v>
      </c>
      <c r="C17" s="22" t="s">
        <v>31</v>
      </c>
      <c r="D17" s="23">
        <v>50</v>
      </c>
      <c r="E17" s="30">
        <v>0.31</v>
      </c>
      <c r="F17" s="25" t="s">
        <v>23</v>
      </c>
      <c r="G17" s="26">
        <v>45006</v>
      </c>
      <c r="H17" s="27"/>
      <c r="I17" s="27"/>
      <c r="K17" s="28"/>
    </row>
    <row r="18" spans="2:11" thickBot="1" x14ac:dyDescent="0.3">
      <c r="B18" s="21" t="s">
        <v>32</v>
      </c>
      <c r="C18" s="22" t="s">
        <v>33</v>
      </c>
      <c r="D18" s="23">
        <v>50</v>
      </c>
      <c r="E18" s="24">
        <v>0.31</v>
      </c>
      <c r="F18" s="25" t="s">
        <v>15</v>
      </c>
      <c r="G18" s="26">
        <v>45006</v>
      </c>
      <c r="H18" s="27"/>
      <c r="I18" s="27"/>
      <c r="K18" s="28"/>
    </row>
    <row r="19" spans="2:11" thickBot="1" x14ac:dyDescent="0.3">
      <c r="B19" s="21" t="s">
        <v>34</v>
      </c>
      <c r="C19" s="22" t="s">
        <v>35</v>
      </c>
      <c r="D19" s="23">
        <v>51</v>
      </c>
      <c r="E19" s="24">
        <v>0.34</v>
      </c>
      <c r="F19" s="25" t="s">
        <v>15</v>
      </c>
      <c r="G19" s="26">
        <v>45007</v>
      </c>
      <c r="H19" s="27"/>
      <c r="I19" s="27"/>
      <c r="K19" s="28"/>
    </row>
    <row r="20" spans="2:11" thickBot="1" x14ac:dyDescent="0.3">
      <c r="B20" s="21" t="s">
        <v>36</v>
      </c>
      <c r="C20" s="22" t="s">
        <v>37</v>
      </c>
      <c r="D20" s="23"/>
      <c r="E20" s="24"/>
      <c r="F20" s="25"/>
      <c r="G20" s="26"/>
      <c r="H20" s="27"/>
      <c r="I20" s="27"/>
      <c r="K20" s="28"/>
    </row>
    <row r="21" spans="2:11" ht="15.75" thickBot="1" x14ac:dyDescent="0.3">
      <c r="B21" s="21" t="s">
        <v>38</v>
      </c>
      <c r="C21" s="22" t="s">
        <v>39</v>
      </c>
      <c r="D21" s="23"/>
      <c r="E21" s="24"/>
      <c r="F21" s="25"/>
      <c r="G21" s="26"/>
      <c r="H21" s="27"/>
      <c r="I21" s="27"/>
      <c r="K21" s="28"/>
    </row>
    <row r="22" spans="2:11" hidden="1" thickBot="1" x14ac:dyDescent="0.3">
      <c r="B22" s="21" t="s">
        <v>41</v>
      </c>
      <c r="C22" s="22" t="s">
        <v>42</v>
      </c>
      <c r="D22" s="23"/>
      <c r="E22" s="30" t="str">
        <f t="shared" si="0"/>
        <v/>
      </c>
      <c r="F22" s="31"/>
      <c r="G22" s="26"/>
      <c r="H22" s="27"/>
      <c r="I22" s="27"/>
      <c r="K22" s="28"/>
    </row>
    <row r="23" spans="2:11" ht="15.75" thickBot="1" x14ac:dyDescent="0.3">
      <c r="B23" s="21" t="s">
        <v>40</v>
      </c>
      <c r="C23" s="22" t="s">
        <v>87</v>
      </c>
      <c r="D23" s="23">
        <v>52</v>
      </c>
      <c r="E23" s="30">
        <v>0.36</v>
      </c>
      <c r="F23" s="25" t="s">
        <v>15</v>
      </c>
      <c r="G23" s="26">
        <v>44999</v>
      </c>
      <c r="H23" s="27"/>
      <c r="I23" s="27"/>
      <c r="K23" s="28"/>
    </row>
    <row r="24" spans="2:11" ht="15.75" thickBot="1" x14ac:dyDescent="0.3">
      <c r="B24" s="21" t="s">
        <v>43</v>
      </c>
      <c r="C24" s="22" t="s">
        <v>44</v>
      </c>
      <c r="D24" s="23">
        <v>50</v>
      </c>
      <c r="E24" s="24">
        <v>0.31</v>
      </c>
      <c r="F24" s="25" t="s">
        <v>15</v>
      </c>
      <c r="G24" s="26">
        <v>45006</v>
      </c>
      <c r="H24" s="27"/>
      <c r="I24" s="27"/>
      <c r="K24" s="28"/>
    </row>
    <row r="25" spans="2:11" thickBot="1" x14ac:dyDescent="0.3">
      <c r="B25" s="21" t="s">
        <v>45</v>
      </c>
      <c r="C25" s="22" t="s">
        <v>46</v>
      </c>
      <c r="D25" s="23">
        <v>52.5</v>
      </c>
      <c r="E25" s="24">
        <v>0.38</v>
      </c>
      <c r="F25" s="25" t="s">
        <v>18</v>
      </c>
      <c r="G25" s="26">
        <v>45009</v>
      </c>
      <c r="H25" s="27"/>
      <c r="I25" s="27"/>
      <c r="K25" s="28"/>
    </row>
    <row r="26" spans="2:11" thickBot="1" x14ac:dyDescent="0.3">
      <c r="B26" s="21" t="s">
        <v>47</v>
      </c>
      <c r="C26" s="22" t="s">
        <v>48</v>
      </c>
      <c r="D26" s="23">
        <v>60</v>
      </c>
      <c r="E26" s="24">
        <v>0.56999999999999995</v>
      </c>
      <c r="F26" s="25" t="s">
        <v>15</v>
      </c>
      <c r="G26" s="26">
        <v>45006</v>
      </c>
      <c r="H26" s="27"/>
      <c r="I26" s="27"/>
      <c r="J26" s="27"/>
      <c r="K26" s="28"/>
    </row>
    <row r="27" spans="2:11" thickBot="1" x14ac:dyDescent="0.3">
      <c r="B27" s="21" t="s">
        <v>49</v>
      </c>
      <c r="C27" s="22" t="s">
        <v>50</v>
      </c>
      <c r="D27" s="23"/>
      <c r="E27" s="24"/>
      <c r="F27" s="25"/>
      <c r="G27" s="26"/>
      <c r="H27" s="27"/>
      <c r="I27" s="27"/>
      <c r="K27" s="28"/>
    </row>
    <row r="28" spans="2:11" thickBot="1" x14ac:dyDescent="0.3">
      <c r="B28" s="21" t="s">
        <v>51</v>
      </c>
      <c r="C28" s="22" t="s">
        <v>52</v>
      </c>
      <c r="D28" s="23">
        <v>56</v>
      </c>
      <c r="E28" s="24">
        <v>0.47</v>
      </c>
      <c r="F28" s="25" t="s">
        <v>15</v>
      </c>
      <c r="G28" s="26">
        <v>45006</v>
      </c>
      <c r="H28" s="27"/>
      <c r="I28" s="27"/>
      <c r="K28" s="28"/>
    </row>
    <row r="29" spans="2:11" thickBot="1" x14ac:dyDescent="0.3">
      <c r="B29" s="21" t="s">
        <v>53</v>
      </c>
      <c r="C29" s="22" t="s">
        <v>54</v>
      </c>
      <c r="D29" s="23">
        <v>50</v>
      </c>
      <c r="E29" s="24">
        <v>0.31</v>
      </c>
      <c r="F29" s="25" t="s">
        <v>18</v>
      </c>
      <c r="G29" s="26">
        <v>45006</v>
      </c>
      <c r="H29" s="27"/>
      <c r="I29" s="27"/>
      <c r="K29" s="28"/>
    </row>
    <row r="30" spans="2:11" thickBot="1" x14ac:dyDescent="0.3">
      <c r="B30" s="21" t="s">
        <v>55</v>
      </c>
      <c r="C30" s="22" t="s">
        <v>56</v>
      </c>
      <c r="D30" s="23">
        <v>53</v>
      </c>
      <c r="E30" s="30">
        <v>0.39</v>
      </c>
      <c r="F30" s="25" t="s">
        <v>15</v>
      </c>
      <c r="G30" s="26">
        <v>45006</v>
      </c>
      <c r="H30" s="27"/>
      <c r="I30" s="27"/>
      <c r="K30" s="28"/>
    </row>
    <row r="31" spans="2:11" hidden="1" thickBot="1" x14ac:dyDescent="0.3">
      <c r="B31" s="21" t="s">
        <v>57</v>
      </c>
      <c r="C31" s="22" t="s">
        <v>58</v>
      </c>
      <c r="D31" s="23"/>
      <c r="E31" s="24" t="str">
        <f t="shared" si="0"/>
        <v/>
      </c>
      <c r="F31" s="27"/>
      <c r="G31" s="26">
        <v>44540</v>
      </c>
      <c r="H31" s="27"/>
      <c r="I31" s="27"/>
      <c r="K31" s="28"/>
    </row>
    <row r="32" spans="2:11" thickBot="1" x14ac:dyDescent="0.3">
      <c r="B32" s="21" t="s">
        <v>59</v>
      </c>
      <c r="C32" s="22" t="s">
        <v>60</v>
      </c>
      <c r="D32" s="23">
        <v>51</v>
      </c>
      <c r="E32" s="24">
        <v>0.34</v>
      </c>
      <c r="F32" s="25" t="s">
        <v>23</v>
      </c>
      <c r="G32" s="26">
        <v>45006</v>
      </c>
      <c r="H32" s="27"/>
      <c r="I32" s="27"/>
      <c r="K32" s="28"/>
    </row>
    <row r="33" spans="1:13" thickBot="1" x14ac:dyDescent="0.3">
      <c r="B33" s="21" t="s">
        <v>61</v>
      </c>
      <c r="C33" s="22" t="s">
        <v>62</v>
      </c>
      <c r="D33" s="23">
        <v>50</v>
      </c>
      <c r="E33" s="24">
        <v>0.31</v>
      </c>
      <c r="F33" s="25" t="s">
        <v>23</v>
      </c>
      <c r="G33" s="26">
        <v>45006</v>
      </c>
      <c r="H33" s="27"/>
      <c r="I33" s="27"/>
      <c r="K33" s="28"/>
    </row>
    <row r="34" spans="1:13" thickBot="1" x14ac:dyDescent="0.3">
      <c r="B34" s="21" t="s">
        <v>63</v>
      </c>
      <c r="C34" s="22" t="s">
        <v>64</v>
      </c>
      <c r="D34" s="23" t="s">
        <v>65</v>
      </c>
      <c r="E34" s="24"/>
      <c r="F34" s="31" t="s">
        <v>66</v>
      </c>
      <c r="G34" s="26">
        <v>45006</v>
      </c>
      <c r="H34" s="27"/>
      <c r="I34" s="27"/>
      <c r="K34" s="28"/>
    </row>
    <row r="35" spans="1:13" hidden="1" thickBot="1" x14ac:dyDescent="0.3">
      <c r="B35" s="21" t="s">
        <v>67</v>
      </c>
      <c r="C35" s="22"/>
      <c r="D35" s="23"/>
      <c r="E35" s="30" t="str">
        <f t="shared" si="0"/>
        <v/>
      </c>
      <c r="F35" s="25"/>
      <c r="G35" s="26"/>
      <c r="H35" s="27"/>
      <c r="I35" s="27"/>
      <c r="K35" s="28"/>
    </row>
    <row r="36" spans="1:13" thickBot="1" x14ac:dyDescent="0.3">
      <c r="B36" s="21" t="s">
        <v>68</v>
      </c>
      <c r="C36" s="22" t="s">
        <v>69</v>
      </c>
      <c r="D36" s="23">
        <v>56</v>
      </c>
      <c r="E36" s="30">
        <v>0.47</v>
      </c>
      <c r="F36" s="25" t="s">
        <v>15</v>
      </c>
      <c r="G36" s="26">
        <v>45006</v>
      </c>
      <c r="H36" s="27"/>
      <c r="I36" s="27"/>
      <c r="K36" s="28"/>
    </row>
    <row r="37" spans="1:13" thickBot="1" x14ac:dyDescent="0.3">
      <c r="B37" s="21" t="s">
        <v>70</v>
      </c>
      <c r="C37" s="22" t="s">
        <v>71</v>
      </c>
      <c r="D37" s="23">
        <v>46</v>
      </c>
      <c r="E37" s="24">
        <v>0.21</v>
      </c>
      <c r="F37" s="25" t="s">
        <v>15</v>
      </c>
      <c r="G37" s="26">
        <v>45006</v>
      </c>
      <c r="H37" s="27"/>
      <c r="I37" s="27"/>
      <c r="K37" s="28"/>
      <c r="L37" s="29"/>
    </row>
    <row r="38" spans="1:13" x14ac:dyDescent="0.25">
      <c r="B38" s="32" t="s">
        <v>72</v>
      </c>
      <c r="C38" s="33">
        <v>38.15</v>
      </c>
      <c r="D38" s="34"/>
      <c r="G38" s="35"/>
    </row>
    <row r="39" spans="1:13" x14ac:dyDescent="0.25">
      <c r="G39" s="35"/>
    </row>
    <row r="40" spans="1:13" s="36" customFormat="1" x14ac:dyDescent="0.25">
      <c r="B40" s="37"/>
      <c r="C40" s="38"/>
      <c r="D40" s="38" t="s">
        <v>73</v>
      </c>
      <c r="E40" s="39" t="s">
        <v>74</v>
      </c>
      <c r="F40" s="38"/>
      <c r="G40" s="40"/>
    </row>
    <row r="41" spans="1:13" s="46" customFormat="1" x14ac:dyDescent="0.25">
      <c r="A41" s="41"/>
      <c r="B41" s="42" t="s">
        <v>75</v>
      </c>
      <c r="C41" s="43"/>
      <c r="D41" s="44"/>
      <c r="E41" s="44"/>
      <c r="F41" s="44"/>
      <c r="G41" s="45"/>
      <c r="K41" s="27"/>
      <c r="L41" s="16"/>
      <c r="M41" s="17"/>
    </row>
    <row r="42" spans="1:13" x14ac:dyDescent="0.25">
      <c r="A42" s="47"/>
      <c r="B42" s="48" t="s">
        <v>76</v>
      </c>
      <c r="C42" s="49"/>
      <c r="D42" s="50">
        <f>MAX(D9:D37)</f>
        <v>60</v>
      </c>
      <c r="E42" s="51">
        <v>0.57269999999999999</v>
      </c>
      <c r="F42" s="49"/>
      <c r="G42" s="52"/>
      <c r="K42" s="53"/>
      <c r="L42" s="16"/>
      <c r="M42" s="17"/>
    </row>
    <row r="43" spans="1:13" x14ac:dyDescent="0.25">
      <c r="A43" s="47"/>
      <c r="B43" s="48" t="s">
        <v>77</v>
      </c>
      <c r="C43" s="48"/>
      <c r="D43" s="50">
        <v>51.44</v>
      </c>
      <c r="E43" s="51">
        <v>0.34839999999999999</v>
      </c>
      <c r="F43" s="48"/>
      <c r="G43" s="54"/>
      <c r="K43" s="53"/>
      <c r="L43" s="16"/>
      <c r="M43" s="17"/>
    </row>
    <row r="44" spans="1:13" x14ac:dyDescent="0.25">
      <c r="A44" s="47"/>
      <c r="B44" s="48" t="s">
        <v>78</v>
      </c>
      <c r="C44" s="48"/>
      <c r="D44" s="50">
        <v>51</v>
      </c>
      <c r="E44" s="51">
        <f>(D44/($F$2) -1)</f>
        <v>0.33682830930537366</v>
      </c>
      <c r="F44" s="48"/>
      <c r="G44" s="54"/>
    </row>
    <row r="45" spans="1:13" x14ac:dyDescent="0.25">
      <c r="A45" s="47"/>
      <c r="B45" s="55" t="s">
        <v>79</v>
      </c>
      <c r="C45" s="56"/>
      <c r="D45" s="57">
        <f>MIN(D9:D37)</f>
        <v>45</v>
      </c>
      <c r="E45" s="58">
        <v>0.17960000000000001</v>
      </c>
      <c r="F45" s="56"/>
      <c r="G45" s="59"/>
    </row>
    <row r="46" spans="1:13" s="60" customFormat="1" x14ac:dyDescent="0.25"/>
    <row r="47" spans="1:13" x14ac:dyDescent="0.25">
      <c r="B47" s="37"/>
      <c r="C47" s="61"/>
      <c r="D47" s="61"/>
      <c r="E47" s="61"/>
      <c r="F47" s="61"/>
      <c r="G47" s="62"/>
    </row>
    <row r="48" spans="1:13" x14ac:dyDescent="0.25">
      <c r="A48" s="47"/>
      <c r="B48" s="42" t="s">
        <v>80</v>
      </c>
      <c r="C48" s="42"/>
      <c r="D48" s="42"/>
      <c r="E48" s="42"/>
      <c r="F48" s="42">
        <v>23</v>
      </c>
      <c r="G48" s="63"/>
    </row>
    <row r="49" spans="1:12" x14ac:dyDescent="0.25">
      <c r="A49" s="47"/>
      <c r="B49" s="48" t="s">
        <v>81</v>
      </c>
      <c r="C49" s="48"/>
      <c r="D49" s="48"/>
      <c r="E49" s="48"/>
      <c r="F49" s="48">
        <v>22</v>
      </c>
      <c r="G49" s="73"/>
    </row>
    <row r="50" spans="1:12" x14ac:dyDescent="0.25">
      <c r="A50" s="47"/>
      <c r="B50" s="48" t="s">
        <v>82</v>
      </c>
      <c r="C50" s="64"/>
      <c r="D50" s="64"/>
      <c r="E50" s="64"/>
      <c r="F50" s="64">
        <f>IF( F48=0,0,(F49/F48))</f>
        <v>0.95652173913043481</v>
      </c>
      <c r="G50" s="74"/>
    </row>
    <row r="51" spans="1:12" x14ac:dyDescent="0.25">
      <c r="A51" s="47"/>
      <c r="B51" s="48" t="s">
        <v>83</v>
      </c>
      <c r="C51" s="48"/>
      <c r="D51" s="48"/>
      <c r="E51" s="48"/>
      <c r="F51" s="48">
        <v>1</v>
      </c>
      <c r="G51" s="73"/>
    </row>
    <row r="52" spans="1:12" x14ac:dyDescent="0.25">
      <c r="A52" s="47"/>
      <c r="B52" s="48" t="s">
        <v>82</v>
      </c>
      <c r="C52" s="64"/>
      <c r="D52" s="64"/>
      <c r="E52" s="64"/>
      <c r="F52" s="64">
        <f>IF( F48=0,0,(F51/F48))</f>
        <v>4.3478260869565216E-2</v>
      </c>
      <c r="G52" s="74"/>
    </row>
    <row r="53" spans="1:12" x14ac:dyDescent="0.25">
      <c r="A53" s="47"/>
      <c r="B53" s="43" t="s">
        <v>84</v>
      </c>
      <c r="C53" s="43"/>
      <c r="D53" s="43"/>
      <c r="E53" s="43"/>
      <c r="F53" s="43">
        <f>COUNTIF(K1:K37,-1)</f>
        <v>0</v>
      </c>
      <c r="G53" s="75"/>
    </row>
    <row r="54" spans="1:12" x14ac:dyDescent="0.25">
      <c r="A54" s="47"/>
      <c r="B54" s="56" t="s">
        <v>82</v>
      </c>
      <c r="C54" s="65"/>
      <c r="D54" s="65"/>
      <c r="E54" s="65"/>
      <c r="F54" s="66">
        <f>IF( F48=0,0,(F53/F48))</f>
        <v>0</v>
      </c>
      <c r="G54" s="76"/>
    </row>
    <row r="55" spans="1:12" ht="15" customHeight="1" x14ac:dyDescent="0.25">
      <c r="F55" s="79" t="s">
        <v>88</v>
      </c>
      <c r="G55" s="79"/>
      <c r="H55" s="78"/>
      <c r="I55" s="78"/>
      <c r="J55" s="78"/>
      <c r="K55" s="78"/>
      <c r="L55" s="78"/>
    </row>
    <row r="56" spans="1:12" x14ac:dyDescent="0.25">
      <c r="B56" s="67" t="s">
        <v>85</v>
      </c>
      <c r="C56" s="68"/>
      <c r="D56" s="69"/>
      <c r="E56" s="70"/>
      <c r="F56" s="70"/>
      <c r="G56" s="70"/>
    </row>
    <row r="57" spans="1:12" ht="41.45" customHeight="1" x14ac:dyDescent="0.25">
      <c r="B57" s="77" t="s">
        <v>86</v>
      </c>
      <c r="C57" s="77"/>
      <c r="D57" s="77"/>
      <c r="E57" s="77"/>
      <c r="F57" s="77"/>
      <c r="G57" s="77"/>
    </row>
    <row r="62" spans="1:12" x14ac:dyDescent="0.25">
      <c r="C62" s="7"/>
      <c r="D62" s="7"/>
    </row>
    <row r="177" spans="1:12" s="17" customFormat="1" x14ac:dyDescent="0.25">
      <c r="A177" s="7"/>
      <c r="B177" s="7"/>
      <c r="C177" s="71"/>
      <c r="D177" s="72"/>
      <c r="E177" s="7"/>
      <c r="F177" s="7"/>
      <c r="G177" s="7"/>
      <c r="H177" s="7"/>
      <c r="I177" s="7"/>
      <c r="J177" s="7"/>
      <c r="K177" s="7"/>
      <c r="L177" s="7"/>
    </row>
    <row r="178" spans="1:12" s="17" customFormat="1" x14ac:dyDescent="0.25">
      <c r="A178" s="7"/>
      <c r="B178" s="7"/>
      <c r="C178" s="71"/>
      <c r="D178" s="72"/>
      <c r="E178" s="7"/>
      <c r="F178" s="7"/>
      <c r="G178" s="7"/>
      <c r="H178" s="7"/>
      <c r="I178" s="7"/>
      <c r="J178" s="7"/>
      <c r="K178" s="7"/>
      <c r="L178" s="7"/>
    </row>
    <row r="179" spans="1:12" s="17" customFormat="1" x14ac:dyDescent="0.25">
      <c r="A179" s="7"/>
      <c r="B179" s="7"/>
      <c r="C179" s="71"/>
      <c r="D179" s="72"/>
      <c r="E179" s="7"/>
      <c r="F179" s="7"/>
      <c r="G179" s="7"/>
      <c r="H179" s="7"/>
      <c r="I179" s="7"/>
      <c r="J179" s="7"/>
      <c r="K179" s="7"/>
      <c r="L179" s="7"/>
    </row>
    <row r="180" spans="1:12" s="17" customFormat="1" x14ac:dyDescent="0.25">
      <c r="A180" s="7"/>
      <c r="B180" s="7"/>
      <c r="C180" s="71"/>
      <c r="D180" s="72"/>
      <c r="E180" s="7"/>
      <c r="F180" s="7"/>
      <c r="G180" s="7"/>
      <c r="H180" s="7"/>
      <c r="I180" s="7"/>
      <c r="J180" s="7"/>
      <c r="K180" s="7"/>
      <c r="L180" s="7"/>
    </row>
    <row r="181" spans="1:12" s="17" customFormat="1" x14ac:dyDescent="0.25">
      <c r="A181" s="7"/>
      <c r="B181" s="7"/>
      <c r="C181" s="71"/>
      <c r="D181" s="72"/>
      <c r="E181" s="7"/>
      <c r="F181" s="7"/>
      <c r="G181" s="7"/>
      <c r="H181" s="7"/>
      <c r="I181" s="7"/>
      <c r="J181" s="7"/>
      <c r="K181" s="7"/>
      <c r="L181" s="7"/>
    </row>
    <row r="182" spans="1:12" s="17" customFormat="1" x14ac:dyDescent="0.25">
      <c r="A182" s="7"/>
      <c r="B182" s="7"/>
      <c r="C182" s="71"/>
      <c r="D182" s="72"/>
      <c r="E182" s="7"/>
      <c r="F182" s="7"/>
      <c r="G182" s="7"/>
      <c r="H182" s="7"/>
      <c r="I182" s="7"/>
      <c r="J182" s="7"/>
      <c r="K182" s="7"/>
      <c r="L182" s="7"/>
    </row>
    <row r="183" spans="1:12" s="17" customFormat="1" x14ac:dyDescent="0.25">
      <c r="A183" s="7"/>
      <c r="B183" s="7"/>
      <c r="C183" s="71"/>
      <c r="D183" s="72"/>
      <c r="E183" s="7"/>
      <c r="F183" s="7"/>
      <c r="G183" s="7"/>
      <c r="H183" s="7"/>
      <c r="I183" s="7"/>
      <c r="J183" s="7"/>
      <c r="K183" s="7"/>
      <c r="L183" s="7"/>
    </row>
    <row r="184" spans="1:12" s="17" customFormat="1" x14ac:dyDescent="0.25">
      <c r="A184" s="7"/>
      <c r="B184" s="7"/>
      <c r="C184" s="71"/>
      <c r="D184" s="72"/>
      <c r="E184" s="7"/>
      <c r="F184" s="7"/>
      <c r="G184" s="7"/>
      <c r="H184" s="7"/>
      <c r="I184" s="7"/>
      <c r="J184" s="7"/>
      <c r="K184" s="7"/>
      <c r="L184" s="7"/>
    </row>
    <row r="185" spans="1:12" s="17" customFormat="1" x14ac:dyDescent="0.25">
      <c r="A185" s="7"/>
      <c r="B185" s="7"/>
      <c r="C185" s="71"/>
      <c r="D185" s="72"/>
      <c r="E185" s="7"/>
      <c r="F185" s="7"/>
      <c r="G185" s="7"/>
      <c r="H185" s="7"/>
      <c r="I185" s="7"/>
      <c r="J185" s="7"/>
      <c r="K185" s="7"/>
      <c r="L185" s="7"/>
    </row>
    <row r="186" spans="1:12" s="17" customFormat="1" x14ac:dyDescent="0.25">
      <c r="A186" s="7"/>
      <c r="B186" s="7"/>
      <c r="C186" s="71"/>
      <c r="D186" s="72"/>
      <c r="E186" s="7"/>
      <c r="F186" s="7"/>
      <c r="G186" s="7"/>
      <c r="H186" s="7"/>
      <c r="I186" s="7"/>
      <c r="J186" s="7"/>
      <c r="K186" s="7"/>
      <c r="L186" s="7"/>
    </row>
    <row r="187" spans="1:12" s="17" customFormat="1" x14ac:dyDescent="0.25">
      <c r="A187" s="7"/>
      <c r="B187" s="7"/>
      <c r="C187" s="71"/>
      <c r="D187" s="72"/>
      <c r="E187" s="7"/>
      <c r="F187" s="7"/>
      <c r="G187" s="7"/>
      <c r="H187" s="7"/>
      <c r="I187" s="7"/>
      <c r="J187" s="7"/>
      <c r="K187" s="7"/>
      <c r="L187" s="7"/>
    </row>
    <row r="188" spans="1:12" s="17" customFormat="1" x14ac:dyDescent="0.25">
      <c r="A188" s="7"/>
      <c r="B188" s="7"/>
      <c r="C188" s="71"/>
      <c r="D188" s="72"/>
      <c r="E188" s="7"/>
      <c r="F188" s="7"/>
      <c r="G188" s="7"/>
      <c r="H188" s="7"/>
      <c r="I188" s="7"/>
      <c r="J188" s="7"/>
      <c r="K188" s="7"/>
      <c r="L188" s="7"/>
    </row>
    <row r="189" spans="1:12" s="17" customFormat="1" x14ac:dyDescent="0.25">
      <c r="A189" s="7"/>
      <c r="B189" s="7"/>
      <c r="C189" s="71"/>
      <c r="D189" s="72"/>
      <c r="E189" s="7"/>
      <c r="F189" s="7"/>
      <c r="G189" s="7"/>
      <c r="H189" s="7"/>
      <c r="I189" s="7"/>
      <c r="J189" s="7"/>
      <c r="K189" s="7"/>
      <c r="L189" s="7"/>
    </row>
    <row r="190" spans="1:12" s="17" customFormat="1" x14ac:dyDescent="0.25">
      <c r="A190" s="7"/>
      <c r="B190" s="7"/>
      <c r="C190" s="71"/>
      <c r="D190" s="72"/>
      <c r="E190" s="7"/>
      <c r="F190" s="7"/>
      <c r="G190" s="7"/>
      <c r="H190" s="7"/>
      <c r="I190" s="7"/>
      <c r="J190" s="7"/>
      <c r="K190" s="7"/>
      <c r="L190" s="7"/>
    </row>
    <row r="191" spans="1:12" s="17" customFormat="1" x14ac:dyDescent="0.25">
      <c r="A191" s="7"/>
      <c r="B191" s="7"/>
      <c r="C191" s="71"/>
      <c r="D191" s="72"/>
      <c r="E191" s="7"/>
      <c r="F191" s="7"/>
      <c r="G191" s="7"/>
      <c r="H191" s="7"/>
      <c r="I191" s="7"/>
      <c r="J191" s="7"/>
      <c r="K191" s="7"/>
      <c r="L191" s="7"/>
    </row>
    <row r="192" spans="1:12" s="17" customFormat="1" x14ac:dyDescent="0.25">
      <c r="A192" s="7"/>
      <c r="B192" s="7"/>
      <c r="C192" s="71"/>
      <c r="D192" s="72"/>
      <c r="E192" s="7"/>
      <c r="F192" s="7"/>
      <c r="G192" s="7"/>
      <c r="H192" s="7"/>
      <c r="I192" s="7"/>
      <c r="J192" s="7"/>
      <c r="K192" s="7"/>
      <c r="L192" s="7"/>
    </row>
    <row r="193" spans="1:12" s="17" customFormat="1" x14ac:dyDescent="0.25">
      <c r="A193" s="7"/>
      <c r="B193" s="7"/>
      <c r="C193" s="71"/>
      <c r="D193" s="72"/>
      <c r="E193" s="7"/>
      <c r="F193" s="7"/>
      <c r="G193" s="7"/>
      <c r="H193" s="7"/>
      <c r="I193" s="7"/>
      <c r="J193" s="7"/>
      <c r="K193" s="7"/>
      <c r="L193" s="7"/>
    </row>
    <row r="194" spans="1:12" s="17" customFormat="1" x14ac:dyDescent="0.25">
      <c r="A194" s="7"/>
      <c r="B194" s="7"/>
      <c r="C194" s="71"/>
      <c r="D194" s="72"/>
      <c r="E194" s="7"/>
      <c r="F194" s="7"/>
      <c r="G194" s="7"/>
      <c r="H194" s="7"/>
      <c r="I194" s="7"/>
      <c r="J194" s="7"/>
      <c r="K194" s="7"/>
      <c r="L194" s="7"/>
    </row>
    <row r="195" spans="1:12" s="17" customFormat="1" x14ac:dyDescent="0.25">
      <c r="A195" s="7"/>
      <c r="B195" s="7"/>
      <c r="C195" s="71"/>
      <c r="D195" s="72"/>
      <c r="E195" s="7"/>
      <c r="F195" s="7"/>
      <c r="G195" s="7"/>
      <c r="H195" s="7"/>
      <c r="I195" s="7"/>
      <c r="J195" s="7"/>
      <c r="K195" s="7"/>
      <c r="L195" s="7"/>
    </row>
    <row r="196" spans="1:12" s="17" customFormat="1" x14ac:dyDescent="0.25">
      <c r="A196" s="7"/>
      <c r="B196" s="7"/>
      <c r="C196" s="71"/>
      <c r="D196" s="72"/>
      <c r="E196" s="7"/>
      <c r="F196" s="7"/>
      <c r="G196" s="7"/>
      <c r="H196" s="7"/>
      <c r="I196" s="7"/>
      <c r="J196" s="7"/>
      <c r="K196" s="7"/>
      <c r="L196" s="7"/>
    </row>
    <row r="197" spans="1:12" s="17" customFormat="1" x14ac:dyDescent="0.25">
      <c r="A197" s="7"/>
      <c r="B197" s="7"/>
      <c r="C197" s="71"/>
      <c r="D197" s="72"/>
      <c r="E197" s="7"/>
      <c r="F197" s="7"/>
      <c r="G197" s="7"/>
      <c r="H197" s="7"/>
      <c r="I197" s="7"/>
      <c r="J197" s="7"/>
      <c r="K197" s="7"/>
      <c r="L197" s="7"/>
    </row>
    <row r="198" spans="1:12" s="17" customFormat="1" x14ac:dyDescent="0.25">
      <c r="A198" s="7"/>
      <c r="B198" s="7"/>
      <c r="C198" s="71"/>
      <c r="D198" s="72"/>
      <c r="E198" s="7"/>
      <c r="F198" s="7"/>
      <c r="G198" s="7"/>
      <c r="H198" s="7"/>
      <c r="I198" s="7"/>
      <c r="J198" s="7"/>
      <c r="K198" s="7"/>
      <c r="L198" s="7"/>
    </row>
    <row r="199" spans="1:12" s="17" customFormat="1" x14ac:dyDescent="0.25">
      <c r="A199" s="7"/>
      <c r="B199" s="7"/>
      <c r="C199" s="71"/>
      <c r="D199" s="72"/>
      <c r="E199" s="7"/>
      <c r="F199" s="7"/>
      <c r="G199" s="7"/>
      <c r="H199" s="7"/>
      <c r="I199" s="7"/>
      <c r="J199" s="7"/>
      <c r="K199" s="7"/>
      <c r="L199" s="7"/>
    </row>
    <row r="200" spans="1:12" s="17" customFormat="1" x14ac:dyDescent="0.25">
      <c r="A200" s="7"/>
      <c r="B200" s="7"/>
      <c r="C200" s="71"/>
      <c r="D200" s="72"/>
      <c r="E200" s="7"/>
      <c r="F200" s="7"/>
      <c r="G200" s="7"/>
      <c r="H200" s="7"/>
      <c r="I200" s="7"/>
      <c r="J200" s="7"/>
      <c r="K200" s="7"/>
      <c r="L200" s="7"/>
    </row>
    <row r="201" spans="1:12" s="17" customFormat="1" x14ac:dyDescent="0.25">
      <c r="A201" s="7"/>
      <c r="B201" s="7"/>
      <c r="C201" s="71"/>
      <c r="D201" s="72"/>
      <c r="E201" s="7"/>
      <c r="F201" s="7"/>
      <c r="G201" s="7"/>
      <c r="H201" s="7"/>
      <c r="I201" s="7"/>
      <c r="J201" s="7"/>
      <c r="K201" s="7"/>
      <c r="L201" s="7"/>
    </row>
    <row r="202" spans="1:12" s="17" customFormat="1" x14ac:dyDescent="0.25">
      <c r="A202" s="7"/>
      <c r="B202" s="7"/>
      <c r="C202" s="71"/>
      <c r="D202" s="72"/>
      <c r="E202" s="7"/>
      <c r="F202" s="7"/>
      <c r="G202" s="7"/>
      <c r="H202" s="7"/>
      <c r="I202" s="7"/>
      <c r="J202" s="7"/>
      <c r="K202" s="7"/>
      <c r="L202" s="7"/>
    </row>
    <row r="203" spans="1:12" s="17" customFormat="1" x14ac:dyDescent="0.25">
      <c r="A203" s="7"/>
      <c r="B203" s="7"/>
      <c r="C203" s="71"/>
      <c r="D203" s="72"/>
      <c r="E203" s="7"/>
      <c r="F203" s="7"/>
      <c r="G203" s="7"/>
      <c r="H203" s="7"/>
      <c r="I203" s="7"/>
      <c r="J203" s="7"/>
      <c r="K203" s="7"/>
      <c r="L203" s="7"/>
    </row>
    <row r="204" spans="1:12" s="17" customFormat="1" x14ac:dyDescent="0.25">
      <c r="A204" s="7"/>
      <c r="B204" s="7"/>
      <c r="C204" s="71"/>
      <c r="D204" s="72"/>
      <c r="E204" s="7"/>
      <c r="F204" s="7"/>
      <c r="G204" s="7"/>
      <c r="H204" s="7"/>
      <c r="I204" s="7"/>
      <c r="J204" s="7"/>
      <c r="K204" s="7"/>
      <c r="L204" s="7"/>
    </row>
    <row r="205" spans="1:12" s="17" customFormat="1" x14ac:dyDescent="0.25">
      <c r="A205" s="7"/>
      <c r="B205" s="7"/>
      <c r="C205" s="71"/>
      <c r="D205" s="72"/>
      <c r="E205" s="7"/>
      <c r="F205" s="7"/>
      <c r="G205" s="7"/>
      <c r="H205" s="7"/>
      <c r="I205" s="7"/>
      <c r="J205" s="7"/>
      <c r="K205" s="7"/>
      <c r="L205" s="7"/>
    </row>
    <row r="206" spans="1:12" s="17" customFormat="1" x14ac:dyDescent="0.25">
      <c r="A206" s="7"/>
      <c r="B206" s="7"/>
      <c r="C206" s="71"/>
      <c r="D206" s="72"/>
      <c r="E206" s="7"/>
      <c r="F206" s="7"/>
      <c r="G206" s="7"/>
      <c r="H206" s="7"/>
      <c r="I206" s="7"/>
      <c r="J206" s="7"/>
      <c r="K206" s="7"/>
      <c r="L206" s="7"/>
    </row>
    <row r="207" spans="1:12" s="17" customFormat="1" x14ac:dyDescent="0.25">
      <c r="A207" s="7"/>
      <c r="B207" s="7"/>
      <c r="C207" s="71"/>
      <c r="D207" s="72"/>
      <c r="E207" s="7"/>
      <c r="F207" s="7"/>
      <c r="G207" s="7"/>
      <c r="H207" s="7"/>
      <c r="I207" s="7"/>
      <c r="J207" s="7"/>
      <c r="K207" s="7"/>
      <c r="L207" s="7"/>
    </row>
    <row r="208" spans="1:12" s="17" customFormat="1" x14ac:dyDescent="0.25">
      <c r="A208" s="7"/>
      <c r="B208" s="7"/>
      <c r="C208" s="71"/>
      <c r="D208" s="72"/>
      <c r="E208" s="7"/>
      <c r="F208" s="7"/>
      <c r="G208" s="7"/>
      <c r="H208" s="7"/>
      <c r="I208" s="7"/>
      <c r="J208" s="7"/>
      <c r="K208" s="7"/>
      <c r="L208" s="7"/>
    </row>
    <row r="209" spans="1:12" s="17" customFormat="1" x14ac:dyDescent="0.25">
      <c r="A209" s="7"/>
      <c r="B209" s="7"/>
      <c r="C209" s="71"/>
      <c r="D209" s="72"/>
      <c r="E209" s="7"/>
      <c r="F209" s="7"/>
      <c r="G209" s="7"/>
      <c r="H209" s="7"/>
      <c r="I209" s="7"/>
      <c r="J209" s="7"/>
      <c r="K209" s="7"/>
      <c r="L209" s="7"/>
    </row>
    <row r="210" spans="1:12" s="17" customFormat="1" x14ac:dyDescent="0.25">
      <c r="A210" s="7"/>
      <c r="B210" s="7"/>
      <c r="C210" s="71"/>
      <c r="D210" s="72"/>
      <c r="E210" s="7"/>
      <c r="F210" s="7"/>
      <c r="G210" s="7"/>
      <c r="H210" s="7"/>
      <c r="I210" s="7"/>
      <c r="J210" s="7"/>
      <c r="K210" s="7"/>
      <c r="L210" s="7"/>
    </row>
    <row r="211" spans="1:12" s="17" customFormat="1" x14ac:dyDescent="0.25">
      <c r="A211" s="7"/>
      <c r="B211" s="7"/>
      <c r="C211" s="71"/>
      <c r="D211" s="72"/>
      <c r="E211" s="7"/>
      <c r="F211" s="7"/>
      <c r="G211" s="7"/>
      <c r="H211" s="7"/>
      <c r="I211" s="7"/>
      <c r="J211" s="7"/>
      <c r="K211" s="7"/>
      <c r="L211" s="7"/>
    </row>
    <row r="212" spans="1:12" s="17" customFormat="1" x14ac:dyDescent="0.25">
      <c r="A212" s="7"/>
      <c r="B212" s="7"/>
      <c r="C212" s="71"/>
      <c r="D212" s="72"/>
      <c r="E212" s="7"/>
      <c r="F212" s="7"/>
      <c r="G212" s="7"/>
      <c r="H212" s="7"/>
      <c r="I212" s="7"/>
      <c r="J212" s="7"/>
      <c r="K212" s="7"/>
      <c r="L212" s="7"/>
    </row>
    <row r="213" spans="1:12" s="17" customFormat="1" x14ac:dyDescent="0.25">
      <c r="A213" s="7"/>
      <c r="B213" s="7"/>
      <c r="C213" s="71"/>
      <c r="D213" s="72"/>
      <c r="E213" s="7"/>
      <c r="F213" s="7"/>
      <c r="G213" s="7"/>
      <c r="H213" s="7"/>
      <c r="I213" s="7"/>
      <c r="J213" s="7"/>
      <c r="K213" s="7"/>
      <c r="L213" s="7"/>
    </row>
    <row r="214" spans="1:12" s="17" customFormat="1" x14ac:dyDescent="0.25">
      <c r="A214" s="7"/>
      <c r="B214" s="7"/>
      <c r="C214" s="71"/>
      <c r="D214" s="72"/>
      <c r="E214" s="7"/>
      <c r="F214" s="7"/>
      <c r="G214" s="7"/>
      <c r="H214" s="7"/>
      <c r="I214" s="7"/>
      <c r="J214" s="7"/>
      <c r="K214" s="7"/>
      <c r="L214" s="7"/>
    </row>
    <row r="215" spans="1:12" s="17" customFormat="1" x14ac:dyDescent="0.25">
      <c r="A215" s="7"/>
      <c r="B215" s="7"/>
      <c r="C215" s="71"/>
      <c r="D215" s="72"/>
      <c r="E215" s="7"/>
      <c r="F215" s="7"/>
      <c r="G215" s="7"/>
      <c r="H215" s="7"/>
      <c r="I215" s="7"/>
      <c r="J215" s="7"/>
      <c r="K215" s="7"/>
      <c r="L215" s="7"/>
    </row>
    <row r="216" spans="1:12" s="17" customFormat="1" x14ac:dyDescent="0.25">
      <c r="A216" s="7"/>
      <c r="B216" s="7"/>
      <c r="C216" s="71"/>
      <c r="D216" s="72"/>
      <c r="E216" s="7"/>
      <c r="F216" s="7"/>
      <c r="G216" s="7"/>
      <c r="H216" s="7"/>
      <c r="I216" s="7"/>
      <c r="J216" s="7"/>
      <c r="K216" s="7"/>
      <c r="L216" s="7"/>
    </row>
    <row r="217" spans="1:12" s="17" customFormat="1" x14ac:dyDescent="0.25">
      <c r="A217" s="7"/>
      <c r="B217" s="7"/>
      <c r="C217" s="71"/>
      <c r="D217" s="72"/>
      <c r="E217" s="7"/>
      <c r="F217" s="7"/>
      <c r="G217" s="7"/>
      <c r="H217" s="7"/>
      <c r="I217" s="7"/>
      <c r="J217" s="7"/>
      <c r="K217" s="7"/>
      <c r="L217" s="7"/>
    </row>
    <row r="218" spans="1:12" s="17" customFormat="1" x14ac:dyDescent="0.25">
      <c r="A218" s="7"/>
      <c r="B218" s="7"/>
      <c r="C218" s="71"/>
      <c r="D218" s="72"/>
      <c r="E218" s="7"/>
      <c r="F218" s="7"/>
      <c r="G218" s="7"/>
      <c r="H218" s="7"/>
      <c r="I218" s="7"/>
      <c r="J218" s="7"/>
      <c r="K218" s="7"/>
      <c r="L218" s="7"/>
    </row>
    <row r="219" spans="1:12" s="17" customFormat="1" x14ac:dyDescent="0.25">
      <c r="A219" s="7"/>
      <c r="B219" s="7"/>
      <c r="C219" s="71"/>
      <c r="D219" s="72"/>
      <c r="E219" s="7"/>
      <c r="F219" s="7"/>
      <c r="G219" s="7"/>
      <c r="H219" s="7"/>
      <c r="I219" s="7"/>
      <c r="J219" s="7"/>
      <c r="K219" s="7"/>
      <c r="L219" s="7"/>
    </row>
    <row r="220" spans="1:12" s="17" customFormat="1" x14ac:dyDescent="0.25">
      <c r="A220" s="7"/>
      <c r="B220" s="7"/>
      <c r="C220" s="71"/>
      <c r="D220" s="72"/>
      <c r="E220" s="7"/>
      <c r="F220" s="7"/>
      <c r="G220" s="7"/>
      <c r="H220" s="7"/>
      <c r="I220" s="7"/>
      <c r="J220" s="7"/>
      <c r="K220" s="7"/>
      <c r="L220" s="7"/>
    </row>
    <row r="221" spans="1:12" s="17" customFormat="1" x14ac:dyDescent="0.25">
      <c r="A221" s="7"/>
      <c r="B221" s="7"/>
      <c r="C221" s="71"/>
      <c r="D221" s="72"/>
      <c r="E221" s="7"/>
      <c r="F221" s="7"/>
      <c r="G221" s="7"/>
      <c r="H221" s="7"/>
      <c r="I221" s="7"/>
      <c r="J221" s="7"/>
      <c r="K221" s="7"/>
      <c r="L221" s="7"/>
    </row>
    <row r="222" spans="1:12" s="17" customFormat="1" x14ac:dyDescent="0.25">
      <c r="A222" s="7"/>
      <c r="B222" s="7"/>
      <c r="C222" s="71"/>
      <c r="D222" s="72"/>
      <c r="E222" s="7"/>
      <c r="F222" s="7"/>
      <c r="G222" s="7"/>
      <c r="H222" s="7"/>
      <c r="I222" s="7"/>
      <c r="J222" s="7"/>
      <c r="K222" s="7"/>
      <c r="L222" s="7"/>
    </row>
    <row r="223" spans="1:12" s="17" customFormat="1" x14ac:dyDescent="0.25">
      <c r="A223" s="7"/>
      <c r="B223" s="7"/>
      <c r="C223" s="71"/>
      <c r="D223" s="72"/>
      <c r="E223" s="7"/>
      <c r="F223" s="7"/>
      <c r="G223" s="7"/>
      <c r="H223" s="7"/>
      <c r="I223" s="7"/>
      <c r="J223" s="7"/>
      <c r="K223" s="7"/>
      <c r="L223" s="7"/>
    </row>
    <row r="224" spans="1:12" s="17" customFormat="1" x14ac:dyDescent="0.25">
      <c r="A224" s="7"/>
      <c r="B224" s="7"/>
      <c r="C224" s="71"/>
      <c r="D224" s="72"/>
      <c r="E224" s="7"/>
      <c r="F224" s="7"/>
      <c r="G224" s="7"/>
      <c r="H224" s="7"/>
      <c r="I224" s="7"/>
      <c r="J224" s="7"/>
      <c r="K224" s="7"/>
      <c r="L224" s="7"/>
    </row>
    <row r="225" spans="1:12" s="17" customFormat="1" x14ac:dyDescent="0.25">
      <c r="A225" s="7"/>
      <c r="B225" s="7"/>
      <c r="C225" s="71"/>
      <c r="D225" s="72"/>
      <c r="E225" s="7"/>
      <c r="F225" s="7"/>
      <c r="G225" s="7"/>
      <c r="H225" s="7"/>
      <c r="I225" s="7"/>
      <c r="J225" s="7"/>
      <c r="K225" s="7"/>
      <c r="L225" s="7"/>
    </row>
    <row r="226" spans="1:12" s="17" customFormat="1" x14ac:dyDescent="0.25">
      <c r="A226" s="7"/>
      <c r="B226" s="7"/>
      <c r="C226" s="71"/>
      <c r="D226" s="72"/>
      <c r="E226" s="7"/>
      <c r="F226" s="7"/>
      <c r="G226" s="7"/>
      <c r="H226" s="7"/>
      <c r="I226" s="7"/>
      <c r="J226" s="7"/>
      <c r="K226" s="7"/>
      <c r="L226" s="7"/>
    </row>
    <row r="227" spans="1:12" s="17" customFormat="1" x14ac:dyDescent="0.25">
      <c r="A227" s="7"/>
      <c r="B227" s="7"/>
      <c r="C227" s="71"/>
      <c r="D227" s="72"/>
      <c r="E227" s="7"/>
      <c r="F227" s="7"/>
      <c r="G227" s="7"/>
      <c r="H227" s="7"/>
      <c r="I227" s="7"/>
      <c r="J227" s="7"/>
      <c r="K227" s="7"/>
      <c r="L227" s="7"/>
    </row>
  </sheetData>
  <mergeCells count="5">
    <mergeCell ref="G49:G50"/>
    <mergeCell ref="G51:G52"/>
    <mergeCell ref="G53:G54"/>
    <mergeCell ref="B57:G57"/>
    <mergeCell ref="F55:G55"/>
  </mergeCells>
  <conditionalFormatting sqref="E9:E37">
    <cfRule type="dataBar" priority="3">
      <dataBar>
        <cfvo type="min"/>
        <cfvo type="max"/>
        <color rgb="FF63C384"/>
      </dataBar>
      <extLst>
        <ext xmlns:x14="http://schemas.microsoft.com/office/spreadsheetml/2009/9/main" uri="{B025F937-C7B1-47D3-B67F-A62EFF666E3E}">
          <x14:id>{32E3E49C-4213-4570-8485-CD04997CE46A}</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2E3E49C-4213-4570-8485-CD04997CE46A}">
            <x14:dataBar minLength="0" maxLength="100" border="1" negativeBarBorderColorSameAsPositive="0">
              <x14:cfvo type="autoMin"/>
              <x14:cfvo type="autoMax"/>
              <x14:borderColor rgb="FF63C384"/>
              <x14:negativeFillColor rgb="FFFF0000"/>
              <x14:negativeBorderColor rgb="FFFF0000"/>
              <x14:axisColor rgb="FF000000"/>
            </x14:dataBar>
          </x14:cfRule>
          <xm:sqref>E9:E37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Webpage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Nina Luisa</dc:creator>
  <cp:lastModifiedBy>Medelnik, Jacqueline Chantal</cp:lastModifiedBy>
  <dcterms:created xsi:type="dcterms:W3CDTF">2023-03-28T14:12:21Z</dcterms:created>
  <dcterms:modified xsi:type="dcterms:W3CDTF">2023-03-29T15:00:51Z</dcterms:modified>
</cp:coreProperties>
</file>